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3 DISCIPLINA FINANCIERA\"/>
    </mc:Choice>
  </mc:AlternateContent>
  <xr:revisionPtr revIDLastSave="0" documentId="13_ncr:9_{6FAE8DC2-A10F-4DC1-83B8-F2E941493D91}" xr6:coauthVersionLast="47" xr6:coauthVersionMax="47" xr10:uidLastSave="{00000000-0000-0000-0000-000000000000}"/>
  <bookViews>
    <workbookView xWindow="-120" yWindow="-120" windowWidth="29040" windowHeight="15720" xr2:uid="{5043DDDF-EAE7-4292-B812-B023EF603934}"/>
  </bookViews>
  <sheets>
    <sheet name="F5_EAID" sheetId="1" r:id="rId1"/>
  </sheets>
  <definedNames>
    <definedName name="_xlnm.Print_Area" localSheetId="0">F5_EAID!$A$1:$H$102</definedName>
    <definedName name="_xlnm.Print_Titles" localSheetId="0">F5_EAID!$1:$8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H40" i="1" l="1"/>
  <c r="H70" i="1"/>
  <c r="H69" i="1" s="1"/>
  <c r="H76" i="1"/>
  <c r="H77" i="1" s="1"/>
  <c r="H75" i="1"/>
  <c r="E70" i="1"/>
  <c r="E69" i="1" s="1"/>
  <c r="E76" i="1"/>
  <c r="E75" i="1"/>
  <c r="E77" i="1" s="1"/>
  <c r="E64" i="1"/>
  <c r="E65" i="1"/>
  <c r="E63" i="1"/>
  <c r="E62" i="1"/>
  <c r="E58" i="1"/>
  <c r="E56" i="1" s="1"/>
  <c r="E59" i="1"/>
  <c r="E60" i="1"/>
  <c r="E57" i="1"/>
  <c r="E49" i="1"/>
  <c r="E50" i="1"/>
  <c r="E51" i="1"/>
  <c r="E52" i="1"/>
  <c r="E53" i="1"/>
  <c r="E54" i="1"/>
  <c r="E55" i="1"/>
  <c r="E48" i="1"/>
  <c r="E40" i="1"/>
  <c r="E39" i="1"/>
  <c r="E38" i="1" s="1"/>
  <c r="E37" i="1"/>
  <c r="E36" i="1" s="1"/>
  <c r="E31" i="1"/>
  <c r="E32" i="1"/>
  <c r="E33" i="1"/>
  <c r="E34" i="1"/>
  <c r="E35" i="1"/>
  <c r="E30" i="1"/>
  <c r="E19" i="1"/>
  <c r="E20" i="1"/>
  <c r="E21" i="1"/>
  <c r="E22" i="1"/>
  <c r="E23" i="1"/>
  <c r="E24" i="1"/>
  <c r="E25" i="1"/>
  <c r="E26" i="1"/>
  <c r="E27" i="1"/>
  <c r="E28" i="1"/>
  <c r="E18" i="1"/>
  <c r="E11" i="1"/>
  <c r="E12" i="1"/>
  <c r="E13" i="1"/>
  <c r="E14" i="1"/>
  <c r="E15" i="1"/>
  <c r="E16" i="1"/>
  <c r="E10" i="1"/>
  <c r="H65" i="1"/>
  <c r="H64" i="1"/>
  <c r="H63" i="1"/>
  <c r="H62" i="1"/>
  <c r="H61" i="1" s="1"/>
  <c r="H60" i="1"/>
  <c r="H59" i="1"/>
  <c r="H58" i="1"/>
  <c r="H57" i="1"/>
  <c r="H49" i="1"/>
  <c r="H50" i="1"/>
  <c r="H51" i="1"/>
  <c r="H52" i="1"/>
  <c r="H53" i="1"/>
  <c r="H54" i="1"/>
  <c r="H55" i="1"/>
  <c r="H48" i="1"/>
  <c r="H39" i="1"/>
  <c r="H38" i="1" s="1"/>
  <c r="H37" i="1"/>
  <c r="H36" i="1" s="1"/>
  <c r="H31" i="1"/>
  <c r="H32" i="1"/>
  <c r="H33" i="1"/>
  <c r="H34" i="1"/>
  <c r="H35" i="1"/>
  <c r="H30" i="1"/>
  <c r="H19" i="1"/>
  <c r="H20" i="1"/>
  <c r="H21" i="1"/>
  <c r="H22" i="1"/>
  <c r="H23" i="1"/>
  <c r="H24" i="1"/>
  <c r="H25" i="1"/>
  <c r="H26" i="1"/>
  <c r="H27" i="1"/>
  <c r="H28" i="1"/>
  <c r="H18" i="1"/>
  <c r="H11" i="1"/>
  <c r="H12" i="1"/>
  <c r="H13" i="1"/>
  <c r="H14" i="1"/>
  <c r="H15" i="1"/>
  <c r="H16" i="1"/>
  <c r="H10" i="1"/>
  <c r="D77" i="1"/>
  <c r="F77" i="1"/>
  <c r="G77" i="1"/>
  <c r="C77" i="1"/>
  <c r="D69" i="1"/>
  <c r="F69" i="1"/>
  <c r="G69" i="1"/>
  <c r="C69" i="1"/>
  <c r="D61" i="1"/>
  <c r="F61" i="1"/>
  <c r="G61" i="1"/>
  <c r="D56" i="1"/>
  <c r="F56" i="1"/>
  <c r="G56" i="1"/>
  <c r="D47" i="1"/>
  <c r="F47" i="1"/>
  <c r="G47" i="1"/>
  <c r="C61" i="1"/>
  <c r="C56" i="1"/>
  <c r="C47" i="1"/>
  <c r="D38" i="1"/>
  <c r="F38" i="1"/>
  <c r="G38" i="1"/>
  <c r="D36" i="1"/>
  <c r="F36" i="1"/>
  <c r="G36" i="1"/>
  <c r="D29" i="1"/>
  <c r="F29" i="1"/>
  <c r="G29" i="1"/>
  <c r="D17" i="1"/>
  <c r="F17" i="1"/>
  <c r="G17" i="1"/>
  <c r="C38" i="1"/>
  <c r="C36" i="1"/>
  <c r="C29" i="1"/>
  <c r="C17" i="1"/>
  <c r="H47" i="1" l="1"/>
  <c r="H67" i="1" s="1"/>
  <c r="D67" i="1"/>
  <c r="H17" i="1"/>
  <c r="H56" i="1"/>
  <c r="C67" i="1"/>
  <c r="F42" i="1"/>
  <c r="E61" i="1"/>
  <c r="E17" i="1"/>
  <c r="E42" i="1" s="1"/>
  <c r="G42" i="1"/>
  <c r="G72" i="1" s="1"/>
  <c r="G67" i="1"/>
  <c r="D42" i="1"/>
  <c r="D72" i="1" s="1"/>
  <c r="H29" i="1"/>
  <c r="H42" i="1" s="1"/>
  <c r="F67" i="1"/>
  <c r="F72" i="1" s="1"/>
  <c r="C42" i="1"/>
  <c r="C72" i="1" s="1"/>
  <c r="E29" i="1"/>
  <c r="E47" i="1"/>
  <c r="E67" i="1" l="1"/>
  <c r="E72" i="1"/>
  <c r="H44" i="1"/>
  <c r="H72" i="1"/>
</calcChain>
</file>

<file path=xl/sharedStrings.xml><?xml version="1.0" encoding="utf-8"?>
<sst xmlns="http://purl.oclc.org/ooxml/spreadsheetml/main" count="82" uniqueCount="82">
  <si>
    <t>Estado Analítico de Ingresos Detallado - LDF</t>
  </si>
  <si>
    <t>(PESOS)</t>
  </si>
  <si>
    <t>Ingreso</t>
  </si>
  <si>
    <t>Diferencia (e)</t>
  </si>
  <si>
    <t>Concepto</t>
  </si>
  <si>
    <t>(c)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</si>
  <si>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</si>
  <si>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</si>
  <si>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</si>
  <si>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</si>
  <si>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</si>
  <si>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</si>
  <si>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</si>
  <si>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</si>
  <si>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</si>
  <si>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</si>
  <si>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</si>
  <si>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</si>
  <si>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</si>
  <si>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</si>
  <si>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</si>
  <si>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</si>
  <si>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</si>
  <si>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</si>
  <si>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</si>
  <si>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</si>
  <si>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</si>
  <si>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</si>
  <si>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</si>
  <si>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</si>
  <si>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</si>
  <si>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</si>
  <si>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</si>
  <si>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</si>
  <si>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</si>
  <si>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</si>
  <si>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</si>
  <si>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</si>
  <si>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</si>
  <si>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</si>
  <si>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</si>
  <si>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</si>
  <si>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</si>
  <si>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</si>
  <si>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</si>
  <si>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</si>
  <si>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</si>
  <si>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</si>
  <si>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</si>
  <si>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</si>
  <si>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</si>
  <si>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</si>
  <si>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</si>
  <si>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</si>
  <si>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</si>
  <si>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</si>
  <si>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</si>
  <si>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</si>
  <si>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</si>
  <si>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</si>
  <si>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</si>
  <si>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</si>
  <si>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</si>
  <si>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</si>
  <si>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</si>
  <si>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</si>
  <si>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</si>
  <si>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</si>
  <si>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H. Participaciones   (H=h1+h2+h3+h4+h5+h6+h7+h8+h9+h10+h11)</t>
  </si>
  <si>
    <t>I. Total de Ingresos de Libre Disposición  (I=A+B+C+D+E+F+G+H+I+J+K+L)</t>
  </si>
  <si>
    <t>G. Ingresos por Ventas de Bienes y Prestación Servicios</t>
  </si>
  <si>
    <t>J. Transferencias y Asignaciones</t>
  </si>
  <si>
    <t>D.  Transferencias, Asignaciones, Subsidios y Subvenciones,
y Pensiones y Jubilaciones</t>
  </si>
  <si>
    <t>MUNICIPIO DE FRANCISCO I. MADERO, HIDALGO (a)</t>
  </si>
  <si>
    <t>Del 1 de Enero al 31 de Diciembre de 2025 (b)</t>
  </si>
  <si>
    <t>Cuenta Pública 2025</t>
  </si>
  <si>
    <t>PROFRA. MARICELA HERNÁNDEZ LUGO</t>
  </si>
  <si>
    <t>LIC. HUGO GONZÁLEZ DELGADO</t>
  </si>
  <si>
    <t>PRESIDENTA MUNICIPAL CONSTITUCIONAL</t>
  </si>
  <si>
    <t>SÍNDICO PROPIETARIO</t>
  </si>
  <si>
    <t>LIC. CARLOS CONTRERAS ÁNGELES</t>
  </si>
  <si>
    <t>TESORERO MUNICIPAL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</si>
</sst>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#,##0_ ;[Red]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"/>
      <family val="2"/>
    </font>
    <font>
      <b/>
      <i/>
      <sz val="12"/>
      <color theme="1"/>
      <name val="Arial Narrow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</fills>
  <borders count="20">
    <border>
      <start/>
      <end/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rgb="FF000000"/>
      </start>
      <end style="medium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64" fontId="2" fillId="0" borderId="1" xfId="0" applyNumberFormat="1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 indent="1"/>
    </xf>
    <xf numFmtId="164" fontId="2" fillId="0" borderId="1" xfId="0" applyNumberFormat="1" applyFont="1" applyBorder="1" applyAlignment="1">
      <alignment horizontal="left" vertical="center" indent="3"/>
    </xf>
    <xf numFmtId="164" fontId="2" fillId="0" borderId="1" xfId="0" applyNumberFormat="1" applyFont="1" applyBorder="1" applyAlignment="1">
      <alignment horizontal="left" vertical="center" wrapText="1" indent="3"/>
    </xf>
    <xf numFmtId="164" fontId="2" fillId="0" borderId="1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vertical="center" wrapText="1"/>
    </xf>
    <xf numFmtId="164" fontId="2" fillId="0" borderId="5" xfId="0" applyNumberFormat="1" applyFont="1" applyBorder="1" applyAlignment="1">
      <alignment horizontal="left" vertical="center" wrapText="1"/>
    </xf>
    <xf numFmtId="164" fontId="2" fillId="0" borderId="6" xfId="0" applyNumberFormat="1" applyFont="1" applyBorder="1" applyAlignment="1">
      <alignment horizontal="left" vertical="center" indent="1"/>
    </xf>
    <xf numFmtId="0" fontId="2" fillId="0" borderId="0" xfId="0" applyFont="1"/>
    <xf numFmtId="44" fontId="2" fillId="0" borderId="10" xfId="1" applyFont="1" applyBorder="1" applyAlignment="1">
      <alignment horizontal="right" vertical="center"/>
    </xf>
    <xf numFmtId="44" fontId="2" fillId="0" borderId="10" xfId="1" applyFont="1" applyBorder="1" applyAlignment="1">
      <alignment horizontal="center" vertical="center"/>
    </xf>
    <xf numFmtId="44" fontId="2" fillId="0" borderId="17" xfId="1" applyFont="1" applyBorder="1" applyAlignment="1">
      <alignment horizontal="right" vertical="center"/>
    </xf>
    <xf numFmtId="44" fontId="3" fillId="0" borderId="10" xfId="1" applyFont="1" applyBorder="1" applyAlignment="1">
      <alignment horizontal="right" vertical="center"/>
    </xf>
    <xf numFmtId="44" fontId="3" fillId="0" borderId="17" xfId="1" applyFont="1" applyBorder="1" applyAlignment="1">
      <alignment horizontal="right" vertical="center"/>
    </xf>
    <xf numFmtId="44" fontId="2" fillId="0" borderId="1" xfId="1" applyFont="1" applyBorder="1" applyAlignment="1">
      <alignment vertical="center"/>
    </xf>
    <xf numFmtId="44" fontId="2" fillId="0" borderId="1" xfId="1" applyFont="1" applyBorder="1" applyAlignment="1">
      <alignment horizontal="right" vertical="center"/>
    </xf>
    <xf numFmtId="44" fontId="2" fillId="2" borderId="10" xfId="1" applyFont="1" applyFill="1" applyBorder="1" applyAlignment="1">
      <alignment horizontal="right" vertical="center"/>
    </xf>
    <xf numFmtId="44" fontId="2" fillId="2" borderId="10" xfId="1" applyFont="1" applyFill="1" applyBorder="1" applyAlignment="1">
      <alignment horizontal="center" vertical="center"/>
    </xf>
    <xf numFmtId="44" fontId="2" fillId="0" borderId="10" xfId="1" applyFont="1" applyBorder="1" applyAlignment="1">
      <alignment horizontal="justify" vertical="center"/>
    </xf>
    <xf numFmtId="44" fontId="2" fillId="0" borderId="16" xfId="1" applyFont="1" applyBorder="1" applyAlignment="1">
      <alignment horizontal="right" vertical="center"/>
    </xf>
    <xf numFmtId="44" fontId="2" fillId="0" borderId="16" xfId="1" applyFont="1" applyBorder="1" applyAlignment="1">
      <alignment horizontal="center" vertical="center"/>
    </xf>
    <xf numFmtId="44" fontId="2" fillId="0" borderId="12" xfId="1" applyFont="1" applyBorder="1" applyAlignment="1">
      <alignment horizontal="right" vertical="center"/>
    </xf>
    <xf numFmtId="44" fontId="2" fillId="0" borderId="12" xfId="1" applyFont="1" applyBorder="1" applyAlignment="1">
      <alignment horizontal="justify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0" xfId="0" applyFont="1"/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2" fillId="0" borderId="18" xfId="0" applyFont="1" applyBorder="1" applyAlignment="1">
      <alignment horizontal="right"/>
    </xf>
    <xf numFmtId="0" fontId="2" fillId="0" borderId="18" xfId="0" applyFont="1" applyBorder="1"/>
    <xf numFmtId="0" fontId="6" fillId="3" borderId="19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top" wrapText="1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6" fillId="3" borderId="0" xfId="0" applyFont="1" applyFill="1" applyAlignment="1" applyProtection="1">
      <alignment vertical="top" wrapText="1"/>
      <protection locked="0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4" fillId="0" borderId="0" xfId="0" applyFont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4" fillId="0" borderId="18" xfId="0" applyFont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19050</xdr:colOff>
      <xdr:row>0</xdr:row>
      <xdr:rowOff>19051</xdr:rowOff>
    </xdr:from>
    <xdr:to>
      <xdr:col>1</xdr:col>
      <xdr:colOff>714375</xdr:colOff>
      <xdr:row>3</xdr:row>
      <xdr:rowOff>104775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E741DBB1-154E-4A2D-BE74-A85D70E71371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9051"/>
          <a:ext cx="695325" cy="61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8783F-8AD1-4E89-9489-E4282718DC0A}">
  <sheetPr>
    <pageSetUpPr fitToPage="1"/>
  </sheetPr>
  <dimension ref="B1:H101"/>
  <sheetViews>
    <sheetView tabSelected="1" view="pageBreakPreview" zoomScaleNormal="100" zoomScaleSheetLayoutView="100" workbookViewId="0">
      <pane ySplit="8" topLeftCell="A9" activePane="bottomLeft" state="frozen"/>
      <selection pane="bottomLeft" activeCell="A9" sqref="A9"/>
    </sheetView>
  </sheetViews>
  <sheetFormatPr baseColWidth="10" defaultColWidth="11" defaultRowHeight="12.75" x14ac:dyDescent="0.2"/>
  <cols>
    <col min="1" max="1" width="2.140625" style="1" customWidth="1"/>
    <col min="2" max="2" width="38.7109375" style="1" customWidth="1"/>
    <col min="3" max="3" width="18.140625" style="2" customWidth="1"/>
    <col min="4" max="4" width="18" style="1" customWidth="1"/>
    <col min="5" max="5" width="14.7109375" style="2" customWidth="1"/>
    <col min="6" max="6" width="13.85546875" style="1" customWidth="1"/>
    <col min="7" max="7" width="14.85546875" style="1" customWidth="1"/>
    <col min="8" max="8" width="13.7109375" style="2" customWidth="1"/>
    <col min="9" max="16384" width="11" style="1"/>
  </cols>
  <sheetData>
    <row r="1" spans="2:8" ht="16.5" thickBot="1" x14ac:dyDescent="0.25">
      <c r="B1" s="50" t="s">
        <v>75</v>
      </c>
      <c r="C1" s="51"/>
      <c r="D1" s="51"/>
      <c r="E1" s="51"/>
      <c r="F1" s="51"/>
      <c r="G1" s="51"/>
      <c r="H1" s="52"/>
    </row>
    <row r="2" spans="2:8" s="17" customFormat="1" x14ac:dyDescent="0.2">
      <c r="B2" s="38" t="s">
        <v>73</v>
      </c>
      <c r="C2" s="39"/>
      <c r="D2" s="39"/>
      <c r="E2" s="39"/>
      <c r="F2" s="39"/>
      <c r="G2" s="39"/>
      <c r="H2" s="40"/>
    </row>
    <row r="3" spans="2:8" x14ac:dyDescent="0.2">
      <c r="B3" s="41" t="s">
        <v>0</v>
      </c>
      <c r="C3" s="42"/>
      <c r="D3" s="42"/>
      <c r="E3" s="42"/>
      <c r="F3" s="42"/>
      <c r="G3" s="42"/>
      <c r="H3" s="43"/>
    </row>
    <row r="4" spans="2:8" x14ac:dyDescent="0.2">
      <c r="B4" s="41" t="s">
        <v>74</v>
      </c>
      <c r="C4" s="42"/>
      <c r="D4" s="42"/>
      <c r="E4" s="42"/>
      <c r="F4" s="42"/>
      <c r="G4" s="42"/>
      <c r="H4" s="43"/>
    </row>
    <row r="5" spans="2:8" ht="13.5" thickBot="1" x14ac:dyDescent="0.25">
      <c r="B5" s="44" t="s">
        <v>1</v>
      </c>
      <c r="C5" s="45"/>
      <c r="D5" s="45"/>
      <c r="E5" s="45"/>
      <c r="F5" s="45"/>
      <c r="G5" s="45"/>
      <c r="H5" s="46"/>
    </row>
    <row r="6" spans="2:8" ht="13.5" thickBot="1" x14ac:dyDescent="0.25">
      <c r="B6" s="4"/>
      <c r="C6" s="47" t="s">
        <v>2</v>
      </c>
      <c r="D6" s="48"/>
      <c r="E6" s="48"/>
      <c r="F6" s="48"/>
      <c r="G6" s="49"/>
      <c r="H6" s="32" t="s">
        <v>3</v>
      </c>
    </row>
    <row r="7" spans="2:8" x14ac:dyDescent="0.2">
      <c r="B7" s="5" t="s">
        <v>4</v>
      </c>
      <c r="C7" s="32" t="s">
        <v>6</v>
      </c>
      <c r="D7" s="36" t="s">
        <v>7</v>
      </c>
      <c r="E7" s="32" t="s">
        <v>8</v>
      </c>
      <c r="F7" s="32" t="s">
        <v>9</v>
      </c>
      <c r="G7" s="32" t="s">
        <v>10</v>
      </c>
      <c r="H7" s="33"/>
    </row>
    <row r="8" spans="2:8" ht="13.5" thickBot="1" x14ac:dyDescent="0.25">
      <c r="B8" s="6" t="s">
        <v>5</v>
      </c>
      <c r="C8" s="34"/>
      <c r="D8" s="37"/>
      <c r="E8" s="34"/>
      <c r="F8" s="34"/>
      <c r="G8" s="34"/>
      <c r="H8" s="34"/>
    </row>
    <row r="9" spans="2:8" x14ac:dyDescent="0.2">
      <c r="B9" s="7" t="s">
        <v>11</v>
      </c>
      <c r="C9" s="18"/>
      <c r="D9" s="19"/>
      <c r="E9" s="18"/>
      <c r="F9" s="19"/>
      <c r="G9" s="19"/>
      <c r="H9" s="18"/>
    </row>
    <row r="10" spans="2:8" x14ac:dyDescent="0.2">
      <c r="B10" s="9" t="s">
        <v>12</v>
      </c>
      <c r="C10" s="18">
        <v>5510604.3399999999</v>
      </c>
      <c r="D10" s="19">
        <v>4029379.18</v>
      </c>
      <c r="E10" s="18">
        <f>C10+D10</f>
        <v>9539983.5199999996</v>
      </c>
      <c r="F10" s="19">
        <v>9539983.5199999996</v>
      </c>
      <c r="G10" s="19">
        <v>9539983.5199999996</v>
      </c>
      <c r="H10" s="18">
        <f>G10-C10</f>
        <v>4029379.1799999997</v>
      </c>
    </row>
    <row r="11" spans="2:8" x14ac:dyDescent="0.2">
      <c r="B11" s="9" t="s">
        <v>13</v>
      </c>
      <c r="C11" s="18"/>
      <c r="D11" s="19"/>
      <c r="E11" s="18">
        <f t="shared" ref="E11:E40" si="0">C11+D11</f>
        <v>0</v>
      </c>
      <c r="F11" s="19"/>
      <c r="G11" s="19"/>
      <c r="H11" s="18">
        <f t="shared" ref="H11:H16" si="1">G11-C11</f>
        <v>0</v>
      </c>
    </row>
    <row r="12" spans="2:8" x14ac:dyDescent="0.2">
      <c r="B12" s="9" t="s">
        <v>14</v>
      </c>
      <c r="C12" s="18"/>
      <c r="D12" s="19"/>
      <c r="E12" s="18">
        <f t="shared" si="0"/>
        <v>0</v>
      </c>
      <c r="F12" s="19"/>
      <c r="G12" s="19"/>
      <c r="H12" s="18">
        <f t="shared" si="1"/>
        <v>0</v>
      </c>
    </row>
    <row r="13" spans="2:8" x14ac:dyDescent="0.2">
      <c r="B13" s="9" t="s">
        <v>15</v>
      </c>
      <c r="C13" s="18">
        <v>7071852.3200000003</v>
      </c>
      <c r="D13" s="19">
        <v>-285069.2</v>
      </c>
      <c r="E13" s="18">
        <f t="shared" si="0"/>
        <v>6786783.1200000001</v>
      </c>
      <c r="F13" s="19">
        <v>6786783.1200000001</v>
      </c>
      <c r="G13" s="19">
        <v>6786783.1200000001</v>
      </c>
      <c r="H13" s="18">
        <f t="shared" si="1"/>
        <v>-285069.20000000019</v>
      </c>
    </row>
    <row r="14" spans="2:8" x14ac:dyDescent="0.2">
      <c r="B14" s="9" t="s">
        <v>16</v>
      </c>
      <c r="C14" s="18">
        <v>1408536</v>
      </c>
      <c r="D14" s="19">
        <v>295298.92</v>
      </c>
      <c r="E14" s="18">
        <f t="shared" si="0"/>
        <v>1703834.92</v>
      </c>
      <c r="F14" s="19">
        <v>1703834.92</v>
      </c>
      <c r="G14" s="19">
        <v>1703834.92</v>
      </c>
      <c r="H14" s="18">
        <f t="shared" si="1"/>
        <v>295298.91999999993</v>
      </c>
    </row>
    <row r="15" spans="2:8" x14ac:dyDescent="0.2">
      <c r="B15" s="9" t="s">
        <v>17</v>
      </c>
      <c r="C15" s="18">
        <v>239196.3</v>
      </c>
      <c r="D15" s="19">
        <v>17571560.93</v>
      </c>
      <c r="E15" s="18">
        <f t="shared" si="0"/>
        <v>17810757.23</v>
      </c>
      <c r="F15" s="19">
        <v>223198.97</v>
      </c>
      <c r="G15" s="19">
        <v>17810757.23</v>
      </c>
      <c r="H15" s="18">
        <f t="shared" si="1"/>
        <v>17571560.93</v>
      </c>
    </row>
    <row r="16" spans="2:8" x14ac:dyDescent="0.2">
      <c r="B16" s="9" t="s">
        <v>70</v>
      </c>
      <c r="C16" s="18">
        <v>0</v>
      </c>
      <c r="D16" s="19">
        <v>3246.08</v>
      </c>
      <c r="E16" s="18">
        <f t="shared" si="0"/>
        <v>3246.08</v>
      </c>
      <c r="F16" s="19">
        <v>3246.08</v>
      </c>
      <c r="G16" s="19">
        <v>3246.08</v>
      </c>
      <c r="H16" s="18">
        <f t="shared" si="1"/>
        <v>3246.08</v>
      </c>
    </row>
    <row r="17" spans="2:8" ht="25.5" x14ac:dyDescent="0.2">
      <c r="B17" s="13" t="s">
        <v>68</v>
      </c>
      <c r="C17" s="18">
        <f t="shared" ref="C17:H17" si="2">SUM(C18:C28)</f>
        <v>63577586</v>
      </c>
      <c r="D17" s="20">
        <f t="shared" si="2"/>
        <v>177411.68000000005</v>
      </c>
      <c r="E17" s="20">
        <f t="shared" si="2"/>
        <v>63754997.680000007</v>
      </c>
      <c r="F17" s="20">
        <f t="shared" si="2"/>
        <v>63754997.680000007</v>
      </c>
      <c r="G17" s="20">
        <f t="shared" si="2"/>
        <v>63754997.680000007</v>
      </c>
      <c r="H17" s="20">
        <f t="shared" si="2"/>
        <v>177411.6800000025</v>
      </c>
    </row>
    <row r="18" spans="2:8" x14ac:dyDescent="0.2">
      <c r="B18" s="10" t="s">
        <v>18</v>
      </c>
      <c r="C18" s="18">
        <v>43261600</v>
      </c>
      <c r="D18" s="19">
        <v>-521567.12</v>
      </c>
      <c r="E18" s="18">
        <f t="shared" si="0"/>
        <v>42740032.880000003</v>
      </c>
      <c r="F18" s="19">
        <v>42740032.880000003</v>
      </c>
      <c r="G18" s="19">
        <v>42740032.880000003</v>
      </c>
      <c r="H18" s="18">
        <f>G18-C18</f>
        <v>-521567.11999999732</v>
      </c>
    </row>
    <row r="19" spans="2:8" x14ac:dyDescent="0.2">
      <c r="B19" s="10" t="s">
        <v>19</v>
      </c>
      <c r="C19" s="18">
        <v>14825735</v>
      </c>
      <c r="D19" s="19">
        <v>1095906.01</v>
      </c>
      <c r="E19" s="18">
        <f t="shared" si="0"/>
        <v>15921641.01</v>
      </c>
      <c r="F19" s="19">
        <v>15921641.01</v>
      </c>
      <c r="G19" s="19">
        <v>15921641.01</v>
      </c>
      <c r="H19" s="18">
        <f t="shared" ref="H19:H40" si="3">G19-C19</f>
        <v>1095906.0099999998</v>
      </c>
    </row>
    <row r="20" spans="2:8" x14ac:dyDescent="0.2">
      <c r="B20" s="10" t="s">
        <v>20</v>
      </c>
      <c r="C20" s="18">
        <v>1689190</v>
      </c>
      <c r="D20" s="19">
        <v>288398.27</v>
      </c>
      <c r="E20" s="18">
        <f t="shared" si="0"/>
        <v>1977588.27</v>
      </c>
      <c r="F20" s="19">
        <v>1977588.27</v>
      </c>
      <c r="G20" s="19">
        <v>1977588.27</v>
      </c>
      <c r="H20" s="18">
        <f t="shared" si="3"/>
        <v>288398.27</v>
      </c>
    </row>
    <row r="21" spans="2:8" x14ac:dyDescent="0.2">
      <c r="B21" s="10" t="s">
        <v>21</v>
      </c>
      <c r="C21" s="18">
        <v>1407784</v>
      </c>
      <c r="D21" s="19">
        <v>-280511.52</v>
      </c>
      <c r="E21" s="18">
        <f t="shared" si="0"/>
        <v>1127272.48</v>
      </c>
      <c r="F21" s="19">
        <v>1127272.48</v>
      </c>
      <c r="G21" s="19">
        <v>1127272.48</v>
      </c>
      <c r="H21" s="18">
        <f t="shared" si="3"/>
        <v>-280511.52</v>
      </c>
    </row>
    <row r="22" spans="2:8" x14ac:dyDescent="0.2">
      <c r="B22" s="10" t="s">
        <v>22</v>
      </c>
      <c r="C22" s="18"/>
      <c r="D22" s="19"/>
      <c r="E22" s="18">
        <f t="shared" si="0"/>
        <v>0</v>
      </c>
      <c r="F22" s="19"/>
      <c r="G22" s="19"/>
      <c r="H22" s="18">
        <f t="shared" si="3"/>
        <v>0</v>
      </c>
    </row>
    <row r="23" spans="2:8" ht="25.5" x14ac:dyDescent="0.2">
      <c r="B23" s="11" t="s">
        <v>23</v>
      </c>
      <c r="C23" s="18">
        <v>737800</v>
      </c>
      <c r="D23" s="19">
        <v>33700.519999999997</v>
      </c>
      <c r="E23" s="18">
        <f t="shared" si="0"/>
        <v>771500.52</v>
      </c>
      <c r="F23" s="19">
        <v>771500.52</v>
      </c>
      <c r="G23" s="19">
        <v>771500.52</v>
      </c>
      <c r="H23" s="18">
        <f t="shared" si="3"/>
        <v>33700.520000000019</v>
      </c>
    </row>
    <row r="24" spans="2:8" ht="25.5" x14ac:dyDescent="0.2">
      <c r="B24" s="11" t="s">
        <v>24</v>
      </c>
      <c r="C24" s="18"/>
      <c r="D24" s="19"/>
      <c r="E24" s="18">
        <f t="shared" si="0"/>
        <v>0</v>
      </c>
      <c r="F24" s="19"/>
      <c r="G24" s="19"/>
      <c r="H24" s="18">
        <f t="shared" si="3"/>
        <v>0</v>
      </c>
    </row>
    <row r="25" spans="2:8" x14ac:dyDescent="0.2">
      <c r="B25" s="10" t="s">
        <v>25</v>
      </c>
      <c r="C25" s="18"/>
      <c r="D25" s="19"/>
      <c r="E25" s="18">
        <f t="shared" si="0"/>
        <v>0</v>
      </c>
      <c r="F25" s="19"/>
      <c r="G25" s="19"/>
      <c r="H25" s="18">
        <f t="shared" si="3"/>
        <v>0</v>
      </c>
    </row>
    <row r="26" spans="2:8" x14ac:dyDescent="0.2">
      <c r="B26" s="10" t="s">
        <v>26</v>
      </c>
      <c r="C26" s="18">
        <v>1655477</v>
      </c>
      <c r="D26" s="19">
        <v>-438514.48</v>
      </c>
      <c r="E26" s="18">
        <f t="shared" si="0"/>
        <v>1216962.52</v>
      </c>
      <c r="F26" s="19">
        <v>1216962.52</v>
      </c>
      <c r="G26" s="19">
        <v>1216962.52</v>
      </c>
      <c r="H26" s="18">
        <f t="shared" si="3"/>
        <v>-438514.48</v>
      </c>
    </row>
    <row r="27" spans="2:8" x14ac:dyDescent="0.2">
      <c r="B27" s="10" t="s">
        <v>27</v>
      </c>
      <c r="C27" s="18"/>
      <c r="D27" s="19"/>
      <c r="E27" s="18">
        <f t="shared" si="0"/>
        <v>0</v>
      </c>
      <c r="F27" s="19"/>
      <c r="G27" s="19"/>
      <c r="H27" s="18">
        <f t="shared" si="3"/>
        <v>0</v>
      </c>
    </row>
    <row r="28" spans="2:8" ht="25.5" x14ac:dyDescent="0.2">
      <c r="B28" s="11" t="s">
        <v>28</v>
      </c>
      <c r="C28" s="18"/>
      <c r="D28" s="19"/>
      <c r="E28" s="18">
        <f t="shared" si="0"/>
        <v>0</v>
      </c>
      <c r="F28" s="19"/>
      <c r="G28" s="19"/>
      <c r="H28" s="18">
        <f t="shared" si="3"/>
        <v>0</v>
      </c>
    </row>
    <row r="29" spans="2:8" ht="25.5" x14ac:dyDescent="0.2">
      <c r="B29" s="13" t="s">
        <v>29</v>
      </c>
      <c r="C29" s="18">
        <f t="shared" ref="C29:H29" si="4">SUM(C30:C34)</f>
        <v>518957</v>
      </c>
      <c r="D29" s="18">
        <f t="shared" si="4"/>
        <v>89097.3</v>
      </c>
      <c r="E29" s="18">
        <f t="shared" si="4"/>
        <v>608054.29999999993</v>
      </c>
      <c r="F29" s="18">
        <f t="shared" si="4"/>
        <v>608091.37</v>
      </c>
      <c r="G29" s="18">
        <f t="shared" si="4"/>
        <v>608091.37</v>
      </c>
      <c r="H29" s="18">
        <f t="shared" si="4"/>
        <v>89134.370000000024</v>
      </c>
    </row>
    <row r="30" spans="2:8" x14ac:dyDescent="0.2">
      <c r="B30" s="10" t="s">
        <v>30</v>
      </c>
      <c r="C30" s="18"/>
      <c r="D30" s="19"/>
      <c r="E30" s="18">
        <f t="shared" si="0"/>
        <v>0</v>
      </c>
      <c r="F30" s="19"/>
      <c r="G30" s="19"/>
      <c r="H30" s="18">
        <f t="shared" si="3"/>
        <v>0</v>
      </c>
    </row>
    <row r="31" spans="2:8" x14ac:dyDescent="0.2">
      <c r="B31" s="10" t="s">
        <v>31</v>
      </c>
      <c r="C31" s="18">
        <v>65532</v>
      </c>
      <c r="D31" s="19">
        <v>1633.09</v>
      </c>
      <c r="E31" s="18">
        <f t="shared" si="0"/>
        <v>67165.09</v>
      </c>
      <c r="F31" s="19">
        <v>67165.09</v>
      </c>
      <c r="G31" s="19">
        <v>67165.09</v>
      </c>
      <c r="H31" s="18">
        <f t="shared" si="3"/>
        <v>1633.0899999999965</v>
      </c>
    </row>
    <row r="32" spans="2:8" x14ac:dyDescent="0.2">
      <c r="B32" s="10" t="s">
        <v>32</v>
      </c>
      <c r="C32" s="18">
        <v>453425</v>
      </c>
      <c r="D32" s="19">
        <v>87464.21</v>
      </c>
      <c r="E32" s="18">
        <f t="shared" si="0"/>
        <v>540889.21</v>
      </c>
      <c r="F32" s="19">
        <v>540926.28</v>
      </c>
      <c r="G32" s="19">
        <v>540926.28</v>
      </c>
      <c r="H32" s="18">
        <f t="shared" si="3"/>
        <v>87501.280000000028</v>
      </c>
    </row>
    <row r="33" spans="2:8" ht="25.5" x14ac:dyDescent="0.2">
      <c r="B33" s="11" t="s">
        <v>33</v>
      </c>
      <c r="C33" s="18"/>
      <c r="D33" s="19"/>
      <c r="E33" s="18">
        <f t="shared" si="0"/>
        <v>0</v>
      </c>
      <c r="F33" s="19"/>
      <c r="G33" s="19"/>
      <c r="H33" s="18">
        <f t="shared" si="3"/>
        <v>0</v>
      </c>
    </row>
    <row r="34" spans="2:8" x14ac:dyDescent="0.2">
      <c r="B34" s="10" t="s">
        <v>34</v>
      </c>
      <c r="C34" s="18"/>
      <c r="D34" s="19"/>
      <c r="E34" s="18">
        <f t="shared" si="0"/>
        <v>0</v>
      </c>
      <c r="F34" s="19"/>
      <c r="G34" s="19"/>
      <c r="H34" s="18">
        <f t="shared" si="3"/>
        <v>0</v>
      </c>
    </row>
    <row r="35" spans="2:8" x14ac:dyDescent="0.2">
      <c r="B35" s="9" t="s">
        <v>71</v>
      </c>
      <c r="C35" s="18"/>
      <c r="D35" s="19"/>
      <c r="E35" s="18">
        <f t="shared" si="0"/>
        <v>0</v>
      </c>
      <c r="F35" s="19"/>
      <c r="G35" s="19"/>
      <c r="H35" s="18">
        <f t="shared" si="3"/>
        <v>0</v>
      </c>
    </row>
    <row r="36" spans="2:8" x14ac:dyDescent="0.2">
      <c r="B36" s="9" t="s">
        <v>35</v>
      </c>
      <c r="C36" s="18">
        <f t="shared" ref="C36:H36" si="5">C37</f>
        <v>0</v>
      </c>
      <c r="D36" s="18">
        <f t="shared" si="5"/>
        <v>0</v>
      </c>
      <c r="E36" s="18">
        <f t="shared" si="5"/>
        <v>0</v>
      </c>
      <c r="F36" s="18">
        <f t="shared" si="5"/>
        <v>0</v>
      </c>
      <c r="G36" s="18">
        <f t="shared" si="5"/>
        <v>0</v>
      </c>
      <c r="H36" s="18">
        <f t="shared" si="5"/>
        <v>0</v>
      </c>
    </row>
    <row r="37" spans="2:8" x14ac:dyDescent="0.2">
      <c r="B37" s="10" t="s">
        <v>36</v>
      </c>
      <c r="C37" s="18"/>
      <c r="D37" s="19"/>
      <c r="E37" s="18">
        <f t="shared" si="0"/>
        <v>0</v>
      </c>
      <c r="F37" s="19"/>
      <c r="G37" s="19"/>
      <c r="H37" s="18">
        <f t="shared" si="3"/>
        <v>0</v>
      </c>
    </row>
    <row r="38" spans="2:8" x14ac:dyDescent="0.2">
      <c r="B38" s="9" t="s">
        <v>37</v>
      </c>
      <c r="C38" s="18">
        <f t="shared" ref="C38:H38" si="6">C39+C40</f>
        <v>2250000</v>
      </c>
      <c r="D38" s="18">
        <f t="shared" si="6"/>
        <v>1893168.47</v>
      </c>
      <c r="E38" s="18">
        <f t="shared" si="6"/>
        <v>4143168.4699999997</v>
      </c>
      <c r="F38" s="18">
        <f t="shared" si="6"/>
        <v>4143168.4699999997</v>
      </c>
      <c r="G38" s="18">
        <f t="shared" si="6"/>
        <v>4143168.4699999997</v>
      </c>
      <c r="H38" s="18">
        <f t="shared" si="6"/>
        <v>1893168.4699999997</v>
      </c>
    </row>
    <row r="39" spans="2:8" x14ac:dyDescent="0.2">
      <c r="B39" s="10" t="s">
        <v>38</v>
      </c>
      <c r="C39" s="18">
        <v>0</v>
      </c>
      <c r="D39" s="19">
        <v>159619.96</v>
      </c>
      <c r="E39" s="18">
        <f t="shared" si="0"/>
        <v>159619.96</v>
      </c>
      <c r="F39" s="19">
        <v>159619.96</v>
      </c>
      <c r="G39" s="19">
        <v>159619.96</v>
      </c>
      <c r="H39" s="18">
        <f t="shared" si="3"/>
        <v>159619.96</v>
      </c>
    </row>
    <row r="40" spans="2:8" x14ac:dyDescent="0.2">
      <c r="B40" s="10" t="s">
        <v>39</v>
      </c>
      <c r="C40" s="18">
        <v>2250000</v>
      </c>
      <c r="D40" s="19">
        <v>1733548.51</v>
      </c>
      <c r="E40" s="18">
        <f t="shared" si="0"/>
        <v>3983548.51</v>
      </c>
      <c r="F40" s="19">
        <v>3983548.51</v>
      </c>
      <c r="G40" s="19">
        <v>3983548.51</v>
      </c>
      <c r="H40" s="18">
        <f t="shared" si="3"/>
        <v>1733548.5099999998</v>
      </c>
    </row>
    <row r="41" spans="2:8" x14ac:dyDescent="0.2">
      <c r="B41" s="8"/>
      <c r="C41" s="18"/>
      <c r="D41" s="19"/>
      <c r="E41" s="18"/>
      <c r="F41" s="19"/>
      <c r="G41" s="19"/>
      <c r="H41" s="18"/>
    </row>
    <row r="42" spans="2:8" ht="25.5" x14ac:dyDescent="0.2">
      <c r="B42" s="14" t="s">
        <v>69</v>
      </c>
      <c r="C42" s="21">
        <f t="shared" ref="C42:H42" si="7">C10+C11+C12+C13+C14+C15+C16+C17+C29+C35+C36+C38</f>
        <v>80576731.960000008</v>
      </c>
      <c r="D42" s="22">
        <f t="shared" si="7"/>
        <v>23774093.359999996</v>
      </c>
      <c r="E42" s="22">
        <f t="shared" si="7"/>
        <v>104350825.32000001</v>
      </c>
      <c r="F42" s="22">
        <f t="shared" si="7"/>
        <v>86763304.13000001</v>
      </c>
      <c r="G42" s="22">
        <f t="shared" si="7"/>
        <v>104350862.39000002</v>
      </c>
      <c r="H42" s="22">
        <f t="shared" si="7"/>
        <v>23774130.43</v>
      </c>
    </row>
    <row r="43" spans="2:8" x14ac:dyDescent="0.2">
      <c r="B43" s="3"/>
      <c r="C43" s="18"/>
      <c r="D43" s="23"/>
      <c r="E43" s="24"/>
      <c r="F43" s="23"/>
      <c r="G43" s="23"/>
      <c r="H43" s="24"/>
    </row>
    <row r="44" spans="2:8" ht="25.5" x14ac:dyDescent="0.2">
      <c r="B44" s="14" t="s">
        <v>40</v>
      </c>
      <c r="C44" s="25"/>
      <c r="D44" s="26"/>
      <c r="E44" s="25"/>
      <c r="F44" s="26"/>
      <c r="G44" s="26"/>
      <c r="H44" s="21">
        <f>IF(H42&lt;0,0,H42)</f>
        <v>23774130.43</v>
      </c>
    </row>
    <row r="45" spans="2:8" x14ac:dyDescent="0.2">
      <c r="B45" s="8"/>
      <c r="C45" s="18"/>
      <c r="D45" s="27"/>
      <c r="E45" s="18"/>
      <c r="F45" s="27"/>
      <c r="G45" s="27"/>
      <c r="H45" s="18"/>
    </row>
    <row r="46" spans="2:8" x14ac:dyDescent="0.2">
      <c r="B46" s="7" t="s">
        <v>41</v>
      </c>
      <c r="C46" s="18"/>
      <c r="D46" s="19"/>
      <c r="E46" s="18"/>
      <c r="F46" s="19"/>
      <c r="G46" s="19"/>
      <c r="H46" s="18"/>
    </row>
    <row r="47" spans="2:8" x14ac:dyDescent="0.2">
      <c r="B47" s="9" t="s">
        <v>42</v>
      </c>
      <c r="C47" s="18">
        <f t="shared" ref="C47:H47" si="8">SUM(C48:C55)</f>
        <v>50964690.420000002</v>
      </c>
      <c r="D47" s="18">
        <f t="shared" si="8"/>
        <v>1698294.7</v>
      </c>
      <c r="E47" s="18">
        <f t="shared" si="8"/>
        <v>52662985.120000005</v>
      </c>
      <c r="F47" s="18">
        <f t="shared" si="8"/>
        <v>52657792.290000007</v>
      </c>
      <c r="G47" s="18">
        <f t="shared" si="8"/>
        <v>52657792.290000007</v>
      </c>
      <c r="H47" s="18">
        <f t="shared" si="8"/>
        <v>1693101.870000001</v>
      </c>
    </row>
    <row r="48" spans="2:8" ht="25.5" x14ac:dyDescent="0.2">
      <c r="B48" s="11" t="s">
        <v>43</v>
      </c>
      <c r="C48" s="18"/>
      <c r="D48" s="19"/>
      <c r="E48" s="18">
        <f t="shared" ref="E48:E65" si="9">C48+D48</f>
        <v>0</v>
      </c>
      <c r="F48" s="19"/>
      <c r="G48" s="19"/>
      <c r="H48" s="18">
        <f t="shared" ref="H48:H65" si="10">G48-C48</f>
        <v>0</v>
      </c>
    </row>
    <row r="49" spans="2:8" ht="25.5" x14ac:dyDescent="0.2">
      <c r="B49" s="11" t="s">
        <v>44</v>
      </c>
      <c r="C49" s="18"/>
      <c r="D49" s="19"/>
      <c r="E49" s="18">
        <f t="shared" si="9"/>
        <v>0</v>
      </c>
      <c r="F49" s="19"/>
      <c r="G49" s="19"/>
      <c r="H49" s="18">
        <f t="shared" si="10"/>
        <v>0</v>
      </c>
    </row>
    <row r="50" spans="2:8" ht="25.5" x14ac:dyDescent="0.2">
      <c r="B50" s="11" t="s">
        <v>45</v>
      </c>
      <c r="C50" s="18">
        <v>17290108</v>
      </c>
      <c r="D50" s="19">
        <v>-851051.97</v>
      </c>
      <c r="E50" s="18">
        <f t="shared" si="9"/>
        <v>16439056.029999999</v>
      </c>
      <c r="F50" s="19">
        <v>16433863.199999999</v>
      </c>
      <c r="G50" s="19">
        <v>16433863.199999999</v>
      </c>
      <c r="H50" s="18">
        <f t="shared" si="10"/>
        <v>-856244.80000000075</v>
      </c>
    </row>
    <row r="51" spans="2:8" ht="38.25" x14ac:dyDescent="0.2">
      <c r="B51" s="11" t="s">
        <v>46</v>
      </c>
      <c r="C51" s="18">
        <v>33674582.420000002</v>
      </c>
      <c r="D51" s="19">
        <v>2549346.67</v>
      </c>
      <c r="E51" s="18">
        <f t="shared" si="9"/>
        <v>36223929.090000004</v>
      </c>
      <c r="F51" s="19">
        <v>36223929.090000004</v>
      </c>
      <c r="G51" s="19">
        <v>36223929.090000004</v>
      </c>
      <c r="H51" s="18">
        <f t="shared" si="10"/>
        <v>2549346.6700000018</v>
      </c>
    </row>
    <row r="52" spans="2:8" x14ac:dyDescent="0.2">
      <c r="B52" s="11" t="s">
        <v>47</v>
      </c>
      <c r="C52" s="18"/>
      <c r="D52" s="19"/>
      <c r="E52" s="18">
        <f t="shared" si="9"/>
        <v>0</v>
      </c>
      <c r="F52" s="19"/>
      <c r="G52" s="19"/>
      <c r="H52" s="18">
        <f t="shared" si="10"/>
        <v>0</v>
      </c>
    </row>
    <row r="53" spans="2:8" ht="25.5" x14ac:dyDescent="0.2">
      <c r="B53" s="11" t="s">
        <v>48</v>
      </c>
      <c r="C53" s="18"/>
      <c r="D53" s="19"/>
      <c r="E53" s="18">
        <f t="shared" si="9"/>
        <v>0</v>
      </c>
      <c r="F53" s="19"/>
      <c r="G53" s="19"/>
      <c r="H53" s="18">
        <f t="shared" si="10"/>
        <v>0</v>
      </c>
    </row>
    <row r="54" spans="2:8" ht="25.5" x14ac:dyDescent="0.2">
      <c r="B54" s="11" t="s">
        <v>49</v>
      </c>
      <c r="C54" s="18"/>
      <c r="D54" s="19"/>
      <c r="E54" s="18">
        <f t="shared" si="9"/>
        <v>0</v>
      </c>
      <c r="F54" s="19"/>
      <c r="G54" s="19"/>
      <c r="H54" s="18">
        <f t="shared" si="10"/>
        <v>0</v>
      </c>
    </row>
    <row r="55" spans="2:8" ht="25.5" x14ac:dyDescent="0.2">
      <c r="B55" s="11" t="s">
        <v>50</v>
      </c>
      <c r="C55" s="18"/>
      <c r="D55" s="19"/>
      <c r="E55" s="18">
        <f t="shared" si="9"/>
        <v>0</v>
      </c>
      <c r="F55" s="19"/>
      <c r="G55" s="19"/>
      <c r="H55" s="18">
        <f t="shared" si="10"/>
        <v>0</v>
      </c>
    </row>
    <row r="56" spans="2:8" x14ac:dyDescent="0.2">
      <c r="B56" s="13" t="s">
        <v>51</v>
      </c>
      <c r="C56" s="18">
        <f t="shared" ref="C56:H56" si="11">SUM(C57:C60)</f>
        <v>0</v>
      </c>
      <c r="D56" s="18">
        <f t="shared" si="11"/>
        <v>0</v>
      </c>
      <c r="E56" s="18">
        <f t="shared" si="11"/>
        <v>0</v>
      </c>
      <c r="F56" s="18">
        <f t="shared" si="11"/>
        <v>0</v>
      </c>
      <c r="G56" s="18">
        <f t="shared" si="11"/>
        <v>0</v>
      </c>
      <c r="H56" s="18">
        <f t="shared" si="11"/>
        <v>0</v>
      </c>
    </row>
    <row r="57" spans="2:8" x14ac:dyDescent="0.2">
      <c r="B57" s="11" t="s">
        <v>52</v>
      </c>
      <c r="C57" s="18"/>
      <c r="D57" s="19"/>
      <c r="E57" s="18">
        <f t="shared" si="9"/>
        <v>0</v>
      </c>
      <c r="F57" s="19"/>
      <c r="G57" s="19"/>
      <c r="H57" s="18">
        <f t="shared" si="10"/>
        <v>0</v>
      </c>
    </row>
    <row r="58" spans="2:8" x14ac:dyDescent="0.2">
      <c r="B58" s="11" t="s">
        <v>53</v>
      </c>
      <c r="C58" s="18"/>
      <c r="D58" s="19"/>
      <c r="E58" s="18">
        <f t="shared" si="9"/>
        <v>0</v>
      </c>
      <c r="F58" s="19"/>
      <c r="G58" s="19"/>
      <c r="H58" s="18">
        <f t="shared" si="10"/>
        <v>0</v>
      </c>
    </row>
    <row r="59" spans="2:8" x14ac:dyDescent="0.2">
      <c r="B59" s="11" t="s">
        <v>54</v>
      </c>
      <c r="C59" s="18"/>
      <c r="D59" s="19"/>
      <c r="E59" s="18">
        <f t="shared" si="9"/>
        <v>0</v>
      </c>
      <c r="F59" s="19"/>
      <c r="G59" s="19"/>
      <c r="H59" s="18">
        <f t="shared" si="10"/>
        <v>0</v>
      </c>
    </row>
    <row r="60" spans="2:8" x14ac:dyDescent="0.2">
      <c r="B60" s="11" t="s">
        <v>55</v>
      </c>
      <c r="C60" s="18"/>
      <c r="D60" s="19"/>
      <c r="E60" s="18">
        <f t="shared" si="9"/>
        <v>0</v>
      </c>
      <c r="F60" s="19"/>
      <c r="G60" s="19"/>
      <c r="H60" s="18">
        <f t="shared" si="10"/>
        <v>0</v>
      </c>
    </row>
    <row r="61" spans="2:8" x14ac:dyDescent="0.2">
      <c r="B61" s="13" t="s">
        <v>56</v>
      </c>
      <c r="C61" s="18">
        <f t="shared" ref="C61:H61" si="12">C62+C63</f>
        <v>0</v>
      </c>
      <c r="D61" s="18">
        <f t="shared" si="12"/>
        <v>0</v>
      </c>
      <c r="E61" s="18">
        <f t="shared" si="12"/>
        <v>0</v>
      </c>
      <c r="F61" s="18">
        <f t="shared" si="12"/>
        <v>0</v>
      </c>
      <c r="G61" s="18">
        <f t="shared" si="12"/>
        <v>0</v>
      </c>
      <c r="H61" s="18">
        <f t="shared" si="12"/>
        <v>0</v>
      </c>
    </row>
    <row r="62" spans="2:8" ht="25.5" x14ac:dyDescent="0.2">
      <c r="B62" s="11" t="s">
        <v>57</v>
      </c>
      <c r="C62" s="18"/>
      <c r="D62" s="19"/>
      <c r="E62" s="18">
        <f t="shared" si="9"/>
        <v>0</v>
      </c>
      <c r="F62" s="19"/>
      <c r="G62" s="19"/>
      <c r="H62" s="18">
        <f t="shared" si="10"/>
        <v>0</v>
      </c>
    </row>
    <row r="63" spans="2:8" x14ac:dyDescent="0.2">
      <c r="B63" s="11" t="s">
        <v>58</v>
      </c>
      <c r="C63" s="18"/>
      <c r="D63" s="19"/>
      <c r="E63" s="18">
        <f t="shared" si="9"/>
        <v>0</v>
      </c>
      <c r="F63" s="19"/>
      <c r="G63" s="19"/>
      <c r="H63" s="18">
        <f t="shared" si="10"/>
        <v>0</v>
      </c>
    </row>
    <row r="64" spans="2:8" ht="38.25" x14ac:dyDescent="0.2">
      <c r="B64" s="13" t="s">
        <v>72</v>
      </c>
      <c r="C64" s="18"/>
      <c r="D64" s="19"/>
      <c r="E64" s="18">
        <f t="shared" si="9"/>
        <v>0</v>
      </c>
      <c r="F64" s="19"/>
      <c r="G64" s="19"/>
      <c r="H64" s="18">
        <f t="shared" si="10"/>
        <v>0</v>
      </c>
    </row>
    <row r="65" spans="2:8" x14ac:dyDescent="0.2">
      <c r="B65" s="16" t="s">
        <v>59</v>
      </c>
      <c r="C65" s="28"/>
      <c r="D65" s="29"/>
      <c r="E65" s="28">
        <f t="shared" si="9"/>
        <v>0</v>
      </c>
      <c r="F65" s="29"/>
      <c r="G65" s="29"/>
      <c r="H65" s="28">
        <f t="shared" si="10"/>
        <v>0</v>
      </c>
    </row>
    <row r="66" spans="2:8" x14ac:dyDescent="0.2">
      <c r="B66" s="8"/>
      <c r="C66" s="18"/>
      <c r="D66" s="27"/>
      <c r="E66" s="18"/>
      <c r="F66" s="27"/>
      <c r="G66" s="27"/>
      <c r="H66" s="18"/>
    </row>
    <row r="67" spans="2:8" ht="25.5" x14ac:dyDescent="0.2">
      <c r="B67" s="14" t="s">
        <v>60</v>
      </c>
      <c r="C67" s="21">
        <f t="shared" ref="C67:H67" si="13">C47+C56+C61+C64+C65</f>
        <v>50964690.420000002</v>
      </c>
      <c r="D67" s="21">
        <f t="shared" si="13"/>
        <v>1698294.7</v>
      </c>
      <c r="E67" s="21">
        <f t="shared" si="13"/>
        <v>52662985.120000005</v>
      </c>
      <c r="F67" s="21">
        <f t="shared" si="13"/>
        <v>52657792.290000007</v>
      </c>
      <c r="G67" s="21">
        <f t="shared" si="13"/>
        <v>52657792.290000007</v>
      </c>
      <c r="H67" s="21">
        <f t="shared" si="13"/>
        <v>1693101.870000001</v>
      </c>
    </row>
    <row r="68" spans="2:8" x14ac:dyDescent="0.2">
      <c r="B68" s="12"/>
      <c r="C68" s="18"/>
      <c r="D68" s="27"/>
      <c r="E68" s="18"/>
      <c r="F68" s="27"/>
      <c r="G68" s="27"/>
      <c r="H68" s="18"/>
    </row>
    <row r="69" spans="2:8" ht="25.5" x14ac:dyDescent="0.2">
      <c r="B69" s="14" t="s">
        <v>61</v>
      </c>
      <c r="C69" s="21">
        <f t="shared" ref="C69:H69" si="14">C70</f>
        <v>0</v>
      </c>
      <c r="D69" s="21">
        <f t="shared" si="14"/>
        <v>0</v>
      </c>
      <c r="E69" s="21">
        <f t="shared" si="14"/>
        <v>0</v>
      </c>
      <c r="F69" s="21">
        <f t="shared" si="14"/>
        <v>0</v>
      </c>
      <c r="G69" s="21">
        <f t="shared" si="14"/>
        <v>0</v>
      </c>
      <c r="H69" s="21">
        <f t="shared" si="14"/>
        <v>0</v>
      </c>
    </row>
    <row r="70" spans="2:8" x14ac:dyDescent="0.2">
      <c r="B70" s="12" t="s">
        <v>62</v>
      </c>
      <c r="C70" s="18"/>
      <c r="D70" s="19"/>
      <c r="E70" s="18">
        <f>C70+D70</f>
        <v>0</v>
      </c>
      <c r="F70" s="19"/>
      <c r="G70" s="19"/>
      <c r="H70" s="18">
        <f>G70-C70</f>
        <v>0</v>
      </c>
    </row>
    <row r="71" spans="2:8" x14ac:dyDescent="0.2">
      <c r="B71" s="12"/>
      <c r="C71" s="18"/>
      <c r="D71" s="19"/>
      <c r="E71" s="18"/>
      <c r="F71" s="19"/>
      <c r="G71" s="19"/>
      <c r="H71" s="18"/>
    </row>
    <row r="72" spans="2:8" x14ac:dyDescent="0.2">
      <c r="B72" s="14" t="s">
        <v>63</v>
      </c>
      <c r="C72" s="21">
        <f t="shared" ref="C72:H72" si="15">C42+C67+C69</f>
        <v>131541422.38000001</v>
      </c>
      <c r="D72" s="21">
        <f t="shared" si="15"/>
        <v>25472388.059999995</v>
      </c>
      <c r="E72" s="21">
        <f t="shared" si="15"/>
        <v>157013810.44</v>
      </c>
      <c r="F72" s="21">
        <f t="shared" si="15"/>
        <v>139421096.42000002</v>
      </c>
      <c r="G72" s="21">
        <f t="shared" si="15"/>
        <v>157008654.68000001</v>
      </c>
      <c r="H72" s="21">
        <f t="shared" si="15"/>
        <v>25467232.300000001</v>
      </c>
    </row>
    <row r="73" spans="2:8" x14ac:dyDescent="0.2">
      <c r="B73" s="12"/>
      <c r="C73" s="18"/>
      <c r="D73" s="19"/>
      <c r="E73" s="18"/>
      <c r="F73" s="19"/>
      <c r="G73" s="19"/>
      <c r="H73" s="18"/>
    </row>
    <row r="74" spans="2:8" x14ac:dyDescent="0.2">
      <c r="B74" s="14" t="s">
        <v>64</v>
      </c>
      <c r="C74" s="18"/>
      <c r="D74" s="19"/>
      <c r="E74" s="18"/>
      <c r="F74" s="19"/>
      <c r="G74" s="19"/>
      <c r="H74" s="18"/>
    </row>
    <row r="75" spans="2:8" ht="25.5" x14ac:dyDescent="0.2">
      <c r="B75" s="12" t="s">
        <v>65</v>
      </c>
      <c r="C75" s="18"/>
      <c r="D75" s="19"/>
      <c r="E75" s="18">
        <f>C75+D75</f>
        <v>0</v>
      </c>
      <c r="F75" s="19"/>
      <c r="G75" s="19"/>
      <c r="H75" s="18">
        <f>G75-C75</f>
        <v>0</v>
      </c>
    </row>
    <row r="76" spans="2:8" ht="25.5" x14ac:dyDescent="0.2">
      <c r="B76" s="12" t="s">
        <v>66</v>
      </c>
      <c r="C76" s="18"/>
      <c r="D76" s="19"/>
      <c r="E76" s="18">
        <f>C76+D76</f>
        <v>0</v>
      </c>
      <c r="F76" s="19"/>
      <c r="G76" s="19"/>
      <c r="H76" s="18">
        <f>G76-C76</f>
        <v>0</v>
      </c>
    </row>
    <row r="77" spans="2:8" ht="25.5" x14ac:dyDescent="0.2">
      <c r="B77" s="14" t="s">
        <v>67</v>
      </c>
      <c r="C77" s="21">
        <f t="shared" ref="C77:H77" si="16">SUM(C75:C76)</f>
        <v>0</v>
      </c>
      <c r="D77" s="21">
        <f t="shared" si="16"/>
        <v>0</v>
      </c>
      <c r="E77" s="21">
        <f t="shared" si="16"/>
        <v>0</v>
      </c>
      <c r="F77" s="21">
        <f t="shared" si="16"/>
        <v>0</v>
      </c>
      <c r="G77" s="21">
        <f t="shared" si="16"/>
        <v>0</v>
      </c>
      <c r="H77" s="21">
        <f t="shared" si="16"/>
        <v>0</v>
      </c>
    </row>
    <row r="78" spans="2:8" ht="13.5" thickBot="1" x14ac:dyDescent="0.25">
      <c r="B78" s="15"/>
      <c r="C78" s="30"/>
      <c r="D78" s="31"/>
      <c r="E78" s="30"/>
      <c r="F78" s="31"/>
      <c r="G78" s="31"/>
      <c r="H78" s="30"/>
    </row>
    <row r="81" spans="2:8" ht="30" customHeight="1" x14ac:dyDescent="0.2">
      <c r="B81" s="35"/>
      <c r="C81" s="35"/>
      <c r="F81" s="35"/>
      <c r="G81" s="35"/>
      <c r="H81" s="35"/>
    </row>
    <row r="82" spans="2:8" s="17" customFormat="1" ht="30" customHeight="1" x14ac:dyDescent="0.2">
      <c r="E82" s="2"/>
    </row>
    <row r="83" spans="2:8" s="17" customFormat="1" ht="30" customHeight="1" x14ac:dyDescent="0.2">
      <c r="E83" s="2"/>
    </row>
    <row r="84" spans="2:8" s="17" customFormat="1" ht="30" customHeight="1" x14ac:dyDescent="0.2">
      <c r="E84" s="2"/>
    </row>
    <row r="85" spans="2:8" s="17" customFormat="1" ht="30" customHeight="1" x14ac:dyDescent="0.2">
      <c r="E85" s="2"/>
    </row>
    <row r="86" spans="2:8" s="17" customFormat="1" ht="30" customHeight="1" x14ac:dyDescent="0.2">
      <c r="E86" s="2"/>
    </row>
    <row r="87" spans="2:8" s="17" customFormat="1" ht="30" customHeight="1" x14ac:dyDescent="0.2">
      <c r="E87" s="2"/>
    </row>
    <row r="88" spans="2:8" s="17" customFormat="1" ht="30" customHeight="1" x14ac:dyDescent="0.2">
      <c r="E88" s="2"/>
    </row>
    <row r="89" spans="2:8" s="17" customFormat="1" ht="30" customHeight="1" x14ac:dyDescent="0.2">
      <c r="E89" s="2"/>
    </row>
    <row r="90" spans="2:8" ht="15" customHeight="1" x14ac:dyDescent="0.25">
      <c r="B90" s="53"/>
      <c r="C90" s="53"/>
      <c r="D90" s="53"/>
      <c r="E90" s="53"/>
      <c r="F90" s="53"/>
      <c r="G90" s="53"/>
      <c r="H90" s="53"/>
    </row>
    <row r="91" spans="2:8" ht="15" customHeight="1" x14ac:dyDescent="0.2">
      <c r="B91" s="17"/>
      <c r="D91" s="17"/>
      <c r="E91" s="54"/>
      <c r="F91" s="55"/>
      <c r="G91" s="55"/>
      <c r="H91" s="54"/>
    </row>
    <row r="92" spans="2:8" ht="15" x14ac:dyDescent="0.2">
      <c r="B92" s="56" t="s">
        <v>76</v>
      </c>
      <c r="C92" s="56"/>
      <c r="D92" s="57"/>
      <c r="E92" s="58" t="s">
        <v>77</v>
      </c>
      <c r="F92" s="58"/>
      <c r="G92" s="58"/>
      <c r="H92" s="58"/>
    </row>
    <row r="93" spans="2:8" x14ac:dyDescent="0.2">
      <c r="B93" s="58" t="s">
        <v>78</v>
      </c>
      <c r="C93" s="58"/>
      <c r="D93" s="59"/>
      <c r="E93" s="58" t="s">
        <v>79</v>
      </c>
      <c r="F93" s="58"/>
      <c r="G93" s="58"/>
      <c r="H93" s="58"/>
    </row>
    <row r="94" spans="2:8" x14ac:dyDescent="0.2">
      <c r="B94" s="60"/>
      <c r="C94" s="60"/>
      <c r="D94" s="60"/>
      <c r="E94" s="59"/>
      <c r="F94" s="59"/>
      <c r="G94" s="59"/>
      <c r="H94" s="60"/>
    </row>
    <row r="95" spans="2:8" x14ac:dyDescent="0.2">
      <c r="B95" s="61"/>
      <c r="C95" s="61"/>
      <c r="D95" s="61"/>
      <c r="E95" s="62"/>
      <c r="F95" s="62"/>
      <c r="G95" s="62"/>
      <c r="H95" s="63"/>
    </row>
    <row r="96" spans="2:8" x14ac:dyDescent="0.2">
      <c r="B96" s="63"/>
      <c r="C96" s="63"/>
      <c r="D96" s="63"/>
      <c r="E96" s="62"/>
      <c r="F96" s="62"/>
      <c r="G96" s="62"/>
      <c r="H96" s="63"/>
    </row>
    <row r="97" spans="2:8" x14ac:dyDescent="0.2">
      <c r="B97" s="63"/>
      <c r="C97" s="63"/>
      <c r="D97" s="63"/>
      <c r="E97" s="62"/>
      <c r="F97" s="62"/>
      <c r="G97" s="62"/>
      <c r="H97" s="63"/>
    </row>
    <row r="98" spans="2:8" x14ac:dyDescent="0.2">
      <c r="B98" s="63"/>
      <c r="C98" s="63"/>
      <c r="D98" s="63"/>
      <c r="E98" s="62"/>
      <c r="F98" s="62"/>
      <c r="G98" s="62"/>
      <c r="H98" s="63"/>
    </row>
    <row r="99" spans="2:8" x14ac:dyDescent="0.2">
      <c r="B99" s="63"/>
      <c r="C99" s="64"/>
      <c r="D99" s="64"/>
      <c r="E99" s="65"/>
      <c r="F99" s="65"/>
      <c r="G99" s="62"/>
      <c r="H99" s="63"/>
    </row>
    <row r="100" spans="2:8" x14ac:dyDescent="0.2">
      <c r="B100" s="61" t="s">
        <v>80</v>
      </c>
      <c r="C100" s="61"/>
      <c r="D100" s="61"/>
      <c r="E100" s="61"/>
      <c r="F100" s="61"/>
      <c r="G100" s="61"/>
      <c r="H100" s="61"/>
    </row>
    <row r="101" spans="2:8" x14ac:dyDescent="0.2">
      <c r="B101" s="61" t="s">
        <v>81</v>
      </c>
      <c r="C101" s="61"/>
      <c r="D101" s="61"/>
      <c r="E101" s="61"/>
      <c r="F101" s="61"/>
      <c r="G101" s="61"/>
      <c r="H101" s="61"/>
    </row>
  </sheetData>
  <mergeCells count="21">
    <mergeCell ref="B101:H101"/>
    <mergeCell ref="B92:C92"/>
    <mergeCell ref="E92:H92"/>
    <mergeCell ref="B93:C93"/>
    <mergeCell ref="E93:H93"/>
    <mergeCell ref="B95:D95"/>
    <mergeCell ref="B100:H100"/>
    <mergeCell ref="B1:H1"/>
    <mergeCell ref="B3:H3"/>
    <mergeCell ref="B4:H4"/>
    <mergeCell ref="B5:H5"/>
    <mergeCell ref="C6:G6"/>
    <mergeCell ref="B2:H2"/>
    <mergeCell ref="H6:H8"/>
    <mergeCell ref="B81:C81"/>
    <mergeCell ref="F81:H81"/>
    <mergeCell ref="C7:C8"/>
    <mergeCell ref="D7:D8"/>
    <mergeCell ref="E7:E8"/>
    <mergeCell ref="F7:F8"/>
    <mergeCell ref="G7:G8"/>
  </mergeCells>
  <pageMargins left="0.70866141732283472" right="0.70866141732283472" top="0.74803149606299213" bottom="0.74803149606299213" header="0.31496062992125984" footer="0.31496062992125984"/>
  <pageSetup scale="67" fitToHeight="0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F5_EAID</vt:lpstr>
      <vt:lpstr>'F5_EAID'!Área_de_impresión</vt:lpstr>
      <vt:lpstr>'F5_EAID'!Títulos_a_imprimir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MUNICIPIO DE FRANCISCO I MADERO</cp:lastModifiedBy>
  <cp:lastPrinted>2026-04-23T19:51:40Z</cp:lastPrinted>
  <dcterms:created xsi:type="dcterms:W3CDTF">2016-10-11T20:13:05Z</dcterms:created>
  <dcterms:modified xsi:type="dcterms:W3CDTF">2026-04-23T19:52:05Z</dcterms:modified>
</cp:coreProperties>
</file>